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 activeTab="1"/>
  </bookViews>
  <sheets>
    <sheet name="Лист1" sheetId="1" r:id="rId1"/>
    <sheet name="Лист2" sheetId="2" r:id="rId2"/>
  </sheets>
  <externalReferences>
    <externalReference r:id="rId3"/>
  </externalReferences>
  <definedNames>
    <definedName name="flagSum_List02_2">Лист1!$H$17:$H$18</definedName>
    <definedName name="org">[1]Титульный!$F$17</definedName>
  </definedNames>
  <calcPr calcId="124519"/>
</workbook>
</file>

<file path=xl/calcChain.xml><?xml version="1.0" encoding="utf-8"?>
<calcChain xmlns="http://schemas.openxmlformats.org/spreadsheetml/2006/main">
  <c r="A2" i="2"/>
  <c r="D50" i="1"/>
  <c r="D34"/>
  <c r="A13"/>
  <c r="D12"/>
  <c r="D10" s="1"/>
  <c r="D6"/>
  <c r="A2"/>
</calcChain>
</file>

<file path=xl/sharedStrings.xml><?xml version="1.0" encoding="utf-8"?>
<sst xmlns="http://schemas.openxmlformats.org/spreadsheetml/2006/main" count="188" uniqueCount="130">
  <si>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charset val="204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</si>
  <si>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</si>
  <si>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</si>
  <si>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</si>
  <si>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</si>
  <si>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</si>
  <si>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</si>
  <si>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</si>
  <si>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</si>
  <si>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</si>
  <si>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</si>
  <si>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</si>
  <si>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</si>
  <si>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Передача теплоэнергии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</si>
  <si>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</si>
  <si>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</si>
  <si>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</si>
  <si>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</si>
  <si>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</si>
  <si>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</si>
  <si>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</si>
  <si>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</si>
  <si>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</si>
  <si>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</si>
  <si>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</si>
  <si>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</si>
  <si>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</si>
  <si>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</si>
  <si>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</si>
  <si>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</si>
  <si>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</si>
  <si>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</si>
  <si>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</si>
  <si>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</si>
  <si>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</si>
  <si>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</si>
  <si>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</si>
  <si>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</si>
  <si>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</si>
  <si>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</si>
  <si>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</si>
  <si>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</si>
  <si>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</si>
  <si>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</si>
  <si>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</si>
  <si>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</si>
  <si>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</si>
  <si>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</si>
  <si>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</si>
  <si>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</si>
  <si>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</si>
  <si>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</si>
  <si>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</si>
  <si>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</si>
  <si>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</si>
  <si>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</si>
  <si>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</si>
  <si>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</si>
  <si>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</si>
  <si>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</si>
  <si>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</si>
  <si>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</si>
  <si>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</si>
  <si>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</si>
  <si>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</si>
  <si>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</si>
  <si>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</si>
  <si>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</si>
  <si>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</si>
  <si>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</si>
  <si>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</si>
  <si>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</si>
  <si>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</si>
  <si>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</si>
  <si>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</si>
  <si>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</si>
  <si>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</si>
  <si>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http://ulvost.aero/ru/parnters/disclosure-of-information.html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</si>
  <si>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</si>
  <si>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</si>
  <si>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</si>
  <si>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</si>
  <si>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</si>
  <si>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</si>
  <si>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</si>
  <si>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</si>
  <si>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</si>
  <si>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</si>
  <si>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</si>
  <si>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</si>
  <si>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</si>
  <si>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</si>
  <si>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</si>
  <si>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</si>
  <si>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</si>
  <si>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</si>
  <si>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</si>
  <si>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</si>
  <si>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</si>
  <si>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</si>
  <si>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</si>
  <si>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</si>
  <si>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</si>
  <si>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</si>
  <si>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</si>
  <si>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</si>
  <si>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</si>
  <si>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</si>
  <si>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</si>
  <si>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</si>
  <si>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</si>
  <si>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</si>
  <si>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</si>
  <si>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</si>
  <si>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</si>
  <si>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</si>
  <si>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</si>
  <si>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</si>
  <si>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</si>
  <si>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Информация об основных потребительских характеристиках регулируемых товаров и услуг *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</si>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</sst>
</file>

<file path=xl/styles.xml><?xml version="1.0" encoding="utf-8"?>
<styleSheet xmlns="http://schemas.openxmlformats.org/spreadsheetml/2006/main">
  <numFmts count="1">
    <numFmt numFmtId="164" formatCode="#,##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9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4" fillId="0" borderId="0" applyBorder="0">
      <alignment horizontal="center" vertical="center" wrapText="1"/>
    </xf>
    <xf numFmtId="0" fontId="6" fillId="0" borderId="0"/>
    <xf numFmtId="0" fontId="7" fillId="0" borderId="4" applyBorder="0">
      <alignment horizontal="center" vertical="center" wrapText="1"/>
    </xf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47">
    <xf numFmtId="0" fontId="0" fillId="0" borderId="0" xfId="0"/>
    <xf numFmtId="0" fontId="5" fillId="2" borderId="0" xfId="3" applyFont="1" applyFill="1" applyBorder="1" applyAlignment="1" applyProtection="1">
      <alignment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9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left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4" fontId="5" fillId="3" borderId="10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9" fontId="0" fillId="2" borderId="9" xfId="3" applyNumberFormat="1" applyFont="1" applyFill="1" applyBorder="1" applyAlignment="1" applyProtection="1">
      <alignment horizontal="center" vertical="center" wrapText="1"/>
    </xf>
    <xf numFmtId="49" fontId="0" fillId="4" borderId="9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9" xfId="3" applyFont="1" applyFill="1" applyBorder="1" applyAlignment="1" applyProtection="1">
      <alignment horizontal="center" vertical="center" wrapText="1"/>
    </xf>
    <xf numFmtId="4" fontId="5" fillId="4" borderId="10" xfId="3" applyNumberFormat="1" applyFont="1" applyFill="1" applyBorder="1" applyAlignment="1" applyProtection="1">
      <alignment horizontal="right" vertical="center" wrapText="1"/>
      <protection locked="0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10" fillId="5" borderId="12" xfId="0" applyNumberFormat="1" applyFont="1" applyFill="1" applyBorder="1" applyAlignment="1" applyProtection="1">
      <alignment horizontal="left" vertical="center" indent="1"/>
    </xf>
    <xf numFmtId="49" fontId="10" fillId="5" borderId="12" xfId="0" applyNumberFormat="1" applyFont="1" applyFill="1" applyBorder="1" applyAlignment="1" applyProtection="1">
      <alignment horizontal="left" vertical="center"/>
    </xf>
    <xf numFmtId="49" fontId="10" fillId="5" borderId="12" xfId="0" applyNumberFormat="1" applyFont="1" applyFill="1" applyBorder="1" applyAlignment="1" applyProtection="1">
      <alignment horizontal="right" vertical="center"/>
    </xf>
    <xf numFmtId="0" fontId="5" fillId="0" borderId="9" xfId="3" applyFont="1" applyFill="1" applyBorder="1" applyAlignment="1" applyProtection="1">
      <alignment horizontal="left" vertical="center" wrapText="1" indent="1"/>
    </xf>
    <xf numFmtId="4" fontId="5" fillId="4" borderId="13" xfId="3" applyNumberFormat="1" applyFont="1" applyFill="1" applyBorder="1" applyAlignment="1" applyProtection="1">
      <alignment horizontal="right" vertical="center" wrapText="1"/>
      <protection locked="0"/>
    </xf>
    <xf numFmtId="14" fontId="5" fillId="2" borderId="9" xfId="3" applyNumberFormat="1" applyFont="1" applyFill="1" applyBorder="1" applyAlignment="1" applyProtection="1">
      <alignment horizontal="center" vertical="center" wrapText="1"/>
    </xf>
    <xf numFmtId="49" fontId="10" fillId="5" borderId="12" xfId="0" applyNumberFormat="1" applyFont="1" applyFill="1" applyBorder="1" applyAlignment="1" applyProtection="1">
      <alignment horizontal="left" vertical="center" indent="2"/>
    </xf>
    <xf numFmtId="0" fontId="5" fillId="0" borderId="9" xfId="3" applyFont="1" applyFill="1" applyBorder="1" applyAlignment="1" applyProtection="1">
      <alignment horizontal="left" vertical="center" wrapText="1" indent="2"/>
    </xf>
    <xf numFmtId="164" fontId="5" fillId="4" borderId="13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3" applyFont="1" applyFill="1" applyBorder="1" applyAlignment="1" applyProtection="1">
      <alignment horizontal="left" vertical="center" wrapText="1" indent="1"/>
    </xf>
    <xf numFmtId="49" fontId="5" fillId="6" borderId="9" xfId="5" applyNumberFormat="1" applyFont="1" applyFill="1" applyBorder="1" applyAlignment="1" applyProtection="1">
      <alignment horizontal="center" vertical="center" wrapText="1"/>
    </xf>
    <xf numFmtId="49" fontId="11" fillId="7" borderId="9" xfId="6" applyNumberFormat="1" applyFont="1" applyFill="1" applyBorder="1" applyAlignment="1" applyProtection="1">
      <alignment horizontal="left" vertical="center" wrapText="1"/>
      <protection locked="0"/>
    </xf>
    <xf numFmtId="164" fontId="5" fillId="3" borderId="10" xfId="3" applyNumberFormat="1" applyFont="1" applyFill="1" applyBorder="1" applyAlignment="1" applyProtection="1">
      <alignment horizontal="right" vertical="center" wrapText="1"/>
    </xf>
    <xf numFmtId="164" fontId="0" fillId="4" borderId="10" xfId="3" applyNumberFormat="1" applyFont="1" applyFill="1" applyBorder="1" applyAlignment="1" applyProtection="1">
      <alignment horizontal="right" vertical="center" wrapText="1"/>
      <protection locked="0"/>
    </xf>
    <xf numFmtId="49" fontId="5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2" borderId="14" xfId="3" applyFont="1" applyFill="1" applyBorder="1" applyAlignment="1" applyProtection="1">
      <alignment horizontal="center" vertical="center" wrapText="1"/>
    </xf>
    <xf numFmtId="0" fontId="5" fillId="0" borderId="15" xfId="4" applyFont="1" applyFill="1" applyBorder="1" applyAlignment="1" applyProtection="1">
      <alignment horizontal="center" vertical="center" wrapText="1"/>
    </xf>
    <xf numFmtId="4" fontId="0" fillId="4" borderId="13" xfId="3" applyNumberFormat="1" applyFont="1" applyFill="1" applyBorder="1" applyAlignment="1" applyProtection="1">
      <alignment horizontal="right" vertical="center" wrapText="1"/>
      <protection locked="0"/>
    </xf>
    <xf numFmtId="9" fontId="7" fillId="2" borderId="16" xfId="0" applyNumberFormat="1" applyFont="1" applyFill="1" applyBorder="1" applyAlignment="1" applyProtection="1">
      <alignment horizontal="center" vertical="center" wrapText="1"/>
    </xf>
    <xf numFmtId="49" fontId="11" fillId="7" borderId="16" xfId="6" applyNumberFormat="1" applyFont="1" applyFill="1" applyBorder="1" applyAlignment="1" applyProtection="1">
      <alignment horizontal="left" vertical="center" wrapText="1"/>
      <protection locked="0"/>
    </xf>
    <xf numFmtId="49" fontId="0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7" applyFont="1"/>
    <xf numFmtId="0" fontId="5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left" vertical="center" wrapText="1"/>
    </xf>
    <xf numFmtId="0" fontId="5" fillId="0" borderId="0" xfId="8" applyFont="1" applyFill="1" applyBorder="1" applyAlignment="1" applyProtection="1">
      <alignment horizontal="right" vertical="center"/>
    </xf>
    <xf numFmtId="0" fontId="13" fillId="0" borderId="0" xfId="8" applyFont="1" applyFill="1" applyBorder="1" applyAlignment="1" applyProtection="1">
      <alignment vertical="center"/>
    </xf>
  </cellXfs>
  <cellStyles count="9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 12" xfId="7"/>
    <cellStyle name="Обычный_Forma_5_Книга2" xfId="8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219075</xdr:colOff>
      <xdr:row>3</xdr:row>
      <xdr:rowOff>190500</xdr:rowOff>
    </xdr:to>
    <xdr:pic macro="[1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KH.OPEN.INFO.BALANCE.WA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0"/>
      <sheetData sheetId="1"/>
      <sheetData sheetId="2"/>
      <sheetData sheetId="3">
        <row r="17">
          <cell r="F17" t="str">
            <v>ЗАО "Авиастар-СП" Д.У.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opLeftCell="A10" workbookViewId="0">
      <selection activeCell="F21" sqref="F21"/>
    </sheetView>
  </sheetViews>
  <sheetFormatPr defaultRowHeight="15"/>
  <cols>
    <col min="1" max="1" width="10.42578125" customWidth="1"/>
    <col min="2" max="2" width="49.85546875" customWidth="1"/>
    <col min="3" max="3" width="16.42578125" customWidth="1"/>
    <col min="4" max="4" width="22.85546875" customWidth="1"/>
  </cols>
  <sheetData>
    <row r="1" spans="1:4">
      <c r="A1" s="34" t="s">
        <v>0</v>
      </c>
      <c r="B1" s="34"/>
      <c r="C1" s="34"/>
      <c r="D1" s="34"/>
    </row>
    <row r="2" spans="1:4">
      <c r="A2" s="35" t="str">
        <f>IF(org=0,"Не определено",org)</f>
        <v>ЗАО "Авиастар-СП" Д.У.</v>
      </c>
      <c r="B2" s="35"/>
      <c r="C2" s="35"/>
      <c r="D2" s="35"/>
    </row>
    <row r="3" spans="1:4">
      <c r="A3" s="1"/>
      <c r="B3" s="2"/>
      <c r="C3" s="2"/>
      <c r="D3" s="3"/>
    </row>
    <row r="4" spans="1:4" ht="23.25" thickBot="1">
      <c r="A4" s="4" t="s">
        <v>1</v>
      </c>
      <c r="B4" s="5" t="s">
        <v>2</v>
      </c>
      <c r="C4" s="6" t="s">
        <v>3</v>
      </c>
      <c r="D4" s="6" t="s">
        <v>4</v>
      </c>
    </row>
    <row r="5" spans="1:4" ht="15.75" thickTop="1">
      <c r="A5" s="7" t="s">
        <v>5</v>
      </c>
      <c r="B5" s="7" t="s">
        <v>6</v>
      </c>
      <c r="C5" s="7" t="s">
        <v>7</v>
      </c>
      <c r="D5" s="7" t="s">
        <v>8</v>
      </c>
    </row>
    <row r="6" spans="1:4" ht="22.5">
      <c r="A6" s="8" t="s">
        <v>5</v>
      </c>
      <c r="B6" s="9" t="s">
        <v>9</v>
      </c>
      <c r="C6" s="10" t="s">
        <v>10</v>
      </c>
      <c r="D6" s="11">
        <f>SUM(D7:D9)</f>
        <v>251.22</v>
      </c>
    </row>
    <row r="7" spans="1:4">
      <c r="A7" s="8" t="s">
        <v>11</v>
      </c>
      <c r="B7" s="12"/>
      <c r="C7" s="12"/>
      <c r="D7" s="12"/>
    </row>
    <row r="8" spans="1:4">
      <c r="A8" s="13" t="s">
        <v>12</v>
      </c>
      <c r="B8" s="14" t="s">
        <v>13</v>
      </c>
      <c r="C8" s="15" t="s">
        <v>10</v>
      </c>
      <c r="D8" s="16">
        <v>251.22</v>
      </c>
    </row>
    <row r="9" spans="1:4">
      <c r="A9" s="17"/>
      <c r="B9" s="18" t="s">
        <v>14</v>
      </c>
      <c r="C9" s="19"/>
      <c r="D9" s="20"/>
    </row>
    <row r="10" spans="1:4" ht="22.5">
      <c r="A10" s="8" t="s">
        <v>6</v>
      </c>
      <c r="B10" s="9" t="s">
        <v>15</v>
      </c>
      <c r="C10" s="10" t="s">
        <v>10</v>
      </c>
      <c r="D10" s="11">
        <f>SUM(D11:D12)+D15+SUM(D18:D26)+D29+D32+D34</f>
        <v>11101.68</v>
      </c>
    </row>
    <row r="11" spans="1:4" ht="22.5">
      <c r="A11" s="8" t="s">
        <v>16</v>
      </c>
      <c r="B11" s="21" t="s">
        <v>17</v>
      </c>
      <c r="C11" s="10" t="s">
        <v>10</v>
      </c>
      <c r="D11" s="22">
        <v>8460.4</v>
      </c>
    </row>
    <row r="12" spans="1:4">
      <c r="A12" s="8" t="s">
        <v>18</v>
      </c>
      <c r="B12" s="21" t="s">
        <v>19</v>
      </c>
      <c r="C12" s="10" t="s">
        <v>10</v>
      </c>
      <c r="D12" s="11">
        <f>SUMIF(flagSum_List02_2,"p",D13:D14)</f>
        <v>0</v>
      </c>
    </row>
    <row r="13" spans="1:4">
      <c r="A13" s="23" t="e">
        <f>#REF!</f>
        <v>#REF!</v>
      </c>
      <c r="B13" s="12"/>
      <c r="C13" s="12"/>
      <c r="D13" s="12"/>
    </row>
    <row r="14" spans="1:4">
      <c r="A14" s="17"/>
      <c r="B14" s="24" t="s">
        <v>20</v>
      </c>
      <c r="C14" s="19"/>
      <c r="D14" s="20"/>
    </row>
    <row r="15" spans="1:4" ht="33.75">
      <c r="A15" s="8" t="s">
        <v>21</v>
      </c>
      <c r="B15" s="21" t="s">
        <v>22</v>
      </c>
      <c r="C15" s="10" t="s">
        <v>10</v>
      </c>
      <c r="D15" s="22">
        <v>0</v>
      </c>
    </row>
    <row r="16" spans="1:4" ht="22.5">
      <c r="A16" s="8" t="s">
        <v>23</v>
      </c>
      <c r="B16" s="25" t="s">
        <v>24</v>
      </c>
      <c r="C16" s="10" t="s">
        <v>25</v>
      </c>
      <c r="D16" s="22">
        <v>0</v>
      </c>
    </row>
    <row r="17" spans="1:4">
      <c r="A17" s="8" t="s">
        <v>26</v>
      </c>
      <c r="B17" s="25" t="s">
        <v>27</v>
      </c>
      <c r="C17" s="10" t="s">
        <v>28</v>
      </c>
      <c r="D17" s="26">
        <v>0</v>
      </c>
    </row>
    <row r="18" spans="1:4" ht="22.5">
      <c r="A18" s="8" t="s">
        <v>29</v>
      </c>
      <c r="B18" s="21" t="s">
        <v>30</v>
      </c>
      <c r="C18" s="10" t="s">
        <v>10</v>
      </c>
      <c r="D18" s="22">
        <v>0</v>
      </c>
    </row>
    <row r="19" spans="1:4" ht="30">
      <c r="A19" s="8" t="s">
        <v>31</v>
      </c>
      <c r="B19" s="27" t="s">
        <v>32</v>
      </c>
      <c r="C19" s="10" t="s">
        <v>10</v>
      </c>
      <c r="D19" s="22">
        <v>0</v>
      </c>
    </row>
    <row r="20" spans="1:4" ht="22.5">
      <c r="A20" s="8" t="s">
        <v>33</v>
      </c>
      <c r="B20" s="21" t="s">
        <v>34</v>
      </c>
      <c r="C20" s="10" t="s">
        <v>10</v>
      </c>
      <c r="D20" s="22">
        <v>1989.96</v>
      </c>
    </row>
    <row r="21" spans="1:4" ht="22.5">
      <c r="A21" s="8" t="s">
        <v>35</v>
      </c>
      <c r="B21" s="21" t="s">
        <v>36</v>
      </c>
      <c r="C21" s="10" t="s">
        <v>10</v>
      </c>
      <c r="D21" s="22">
        <v>607.77</v>
      </c>
    </row>
    <row r="22" spans="1:4" ht="22.5">
      <c r="A22" s="8" t="s">
        <v>37</v>
      </c>
      <c r="B22" s="21" t="s">
        <v>38</v>
      </c>
      <c r="C22" s="10" t="s">
        <v>10</v>
      </c>
      <c r="D22" s="22">
        <v>0</v>
      </c>
    </row>
    <row r="23" spans="1:4" ht="22.5">
      <c r="A23" s="8" t="s">
        <v>39</v>
      </c>
      <c r="B23" s="21" t="s">
        <v>40</v>
      </c>
      <c r="C23" s="10" t="s">
        <v>10</v>
      </c>
      <c r="D23" s="22">
        <v>0</v>
      </c>
    </row>
    <row r="24" spans="1:4" ht="22.5">
      <c r="A24" s="8" t="s">
        <v>41</v>
      </c>
      <c r="B24" s="21" t="s">
        <v>42</v>
      </c>
      <c r="C24" s="10" t="s">
        <v>10</v>
      </c>
      <c r="D24" s="22">
        <v>43.55</v>
      </c>
    </row>
    <row r="25" spans="1:4" ht="30">
      <c r="A25" s="8" t="s">
        <v>43</v>
      </c>
      <c r="B25" s="27" t="s">
        <v>44</v>
      </c>
      <c r="C25" s="10" t="s">
        <v>10</v>
      </c>
      <c r="D25" s="22">
        <v>0</v>
      </c>
    </row>
    <row r="26" spans="1:4" ht="22.5">
      <c r="A26" s="8" t="s">
        <v>45</v>
      </c>
      <c r="B26" s="21" t="s">
        <v>46</v>
      </c>
      <c r="C26" s="10" t="s">
        <v>10</v>
      </c>
      <c r="D26" s="22">
        <v>0</v>
      </c>
    </row>
    <row r="27" spans="1:4">
      <c r="A27" s="8" t="s">
        <v>47</v>
      </c>
      <c r="B27" s="25" t="s">
        <v>48</v>
      </c>
      <c r="C27" s="10" t="s">
        <v>10</v>
      </c>
      <c r="D27" s="22">
        <v>81.39</v>
      </c>
    </row>
    <row r="28" spans="1:4">
      <c r="A28" s="8" t="s">
        <v>49</v>
      </c>
      <c r="B28" s="25" t="s">
        <v>50</v>
      </c>
      <c r="C28" s="10" t="s">
        <v>10</v>
      </c>
      <c r="D28" s="22">
        <v>0</v>
      </c>
    </row>
    <row r="29" spans="1:4" ht="22.5">
      <c r="A29" s="8" t="s">
        <v>51</v>
      </c>
      <c r="B29" s="21" t="s">
        <v>52</v>
      </c>
      <c r="C29" s="10" t="s">
        <v>10</v>
      </c>
      <c r="D29" s="22">
        <v>0</v>
      </c>
    </row>
    <row r="30" spans="1:4">
      <c r="A30" s="8" t="s">
        <v>53</v>
      </c>
      <c r="B30" s="25" t="s">
        <v>48</v>
      </c>
      <c r="C30" s="10" t="s">
        <v>10</v>
      </c>
      <c r="D30" s="22">
        <v>0</v>
      </c>
    </row>
    <row r="31" spans="1:4">
      <c r="A31" s="8" t="s">
        <v>54</v>
      </c>
      <c r="B31" s="25" t="s">
        <v>50</v>
      </c>
      <c r="C31" s="10" t="s">
        <v>10</v>
      </c>
      <c r="D31" s="22">
        <v>0</v>
      </c>
    </row>
    <row r="32" spans="1:4" ht="22.5">
      <c r="A32" s="8" t="s">
        <v>55</v>
      </c>
      <c r="B32" s="21" t="s">
        <v>56</v>
      </c>
      <c r="C32" s="10" t="s">
        <v>10</v>
      </c>
      <c r="D32" s="22">
        <v>0</v>
      </c>
    </row>
    <row r="33" spans="1:4" ht="56.25">
      <c r="A33" s="8" t="s">
        <v>57</v>
      </c>
      <c r="B33" s="25" t="s">
        <v>58</v>
      </c>
      <c r="C33" s="10" t="s">
        <v>59</v>
      </c>
      <c r="D33" s="28" t="s">
        <v>60</v>
      </c>
    </row>
    <row r="34" spans="1:4" ht="33.75">
      <c r="A34" s="8" t="s">
        <v>61</v>
      </c>
      <c r="B34" s="21" t="s">
        <v>62</v>
      </c>
      <c r="C34" s="10" t="s">
        <v>10</v>
      </c>
      <c r="D34" s="11">
        <f>SUM(D35:D36)</f>
        <v>0</v>
      </c>
    </row>
    <row r="35" spans="1:4">
      <c r="A35" s="8" t="s">
        <v>63</v>
      </c>
      <c r="B35" s="12"/>
      <c r="C35" s="12"/>
      <c r="D35" s="12"/>
    </row>
    <row r="36" spans="1:4">
      <c r="A36" s="17"/>
      <c r="B36" s="24" t="s">
        <v>64</v>
      </c>
      <c r="C36" s="19"/>
      <c r="D36" s="20"/>
    </row>
    <row r="37" spans="1:4" ht="22.5">
      <c r="A37" s="8" t="s">
        <v>7</v>
      </c>
      <c r="B37" s="9" t="s">
        <v>65</v>
      </c>
      <c r="C37" s="10" t="s">
        <v>10</v>
      </c>
      <c r="D37" s="22">
        <v>-10850.46</v>
      </c>
    </row>
    <row r="38" spans="1:4" ht="22.5">
      <c r="A38" s="8" t="s">
        <v>8</v>
      </c>
      <c r="B38" s="9" t="s">
        <v>66</v>
      </c>
      <c r="C38" s="10" t="s">
        <v>10</v>
      </c>
      <c r="D38" s="22">
        <v>0</v>
      </c>
    </row>
    <row r="39" spans="1:4" ht="33.75">
      <c r="A39" s="8" t="s">
        <v>67</v>
      </c>
      <c r="B39" s="21" t="s">
        <v>68</v>
      </c>
      <c r="C39" s="10" t="s">
        <v>10</v>
      </c>
      <c r="D39" s="22">
        <v>0</v>
      </c>
    </row>
    <row r="40" spans="1:4" ht="33.75">
      <c r="A40" s="8" t="s">
        <v>69</v>
      </c>
      <c r="B40" s="9" t="s">
        <v>70</v>
      </c>
      <c r="C40" s="10" t="s">
        <v>10</v>
      </c>
      <c r="D40" s="22">
        <v>0</v>
      </c>
    </row>
    <row r="41" spans="1:4">
      <c r="A41" s="8" t="s">
        <v>71</v>
      </c>
      <c r="B41" s="21" t="s">
        <v>72</v>
      </c>
      <c r="C41" s="10" t="s">
        <v>10</v>
      </c>
      <c r="D41" s="22">
        <v>0</v>
      </c>
    </row>
    <row r="42" spans="1:4">
      <c r="A42" s="8" t="s">
        <v>73</v>
      </c>
      <c r="B42" s="9" t="s">
        <v>74</v>
      </c>
      <c r="C42" s="10" t="s">
        <v>10</v>
      </c>
      <c r="D42" s="22">
        <v>0</v>
      </c>
    </row>
    <row r="43" spans="1:4" ht="33.75">
      <c r="A43" s="8" t="s">
        <v>75</v>
      </c>
      <c r="B43" s="9" t="s">
        <v>76</v>
      </c>
      <c r="C43" s="10" t="s">
        <v>59</v>
      </c>
      <c r="D43" s="29" t="s">
        <v>77</v>
      </c>
    </row>
    <row r="44" spans="1:4" ht="45">
      <c r="A44" s="8" t="s">
        <v>78</v>
      </c>
      <c r="B44" s="9" t="s">
        <v>79</v>
      </c>
      <c r="C44" s="10" t="s">
        <v>80</v>
      </c>
      <c r="D44" s="16">
        <v>0</v>
      </c>
    </row>
    <row r="45" spans="1:4">
      <c r="A45" s="8" t="s">
        <v>81</v>
      </c>
      <c r="B45" s="12"/>
      <c r="C45" s="12"/>
      <c r="D45" s="12"/>
    </row>
    <row r="46" spans="1:4">
      <c r="A46" s="17"/>
      <c r="B46" s="18" t="s">
        <v>82</v>
      </c>
      <c r="C46" s="19"/>
      <c r="D46" s="20"/>
    </row>
    <row r="47" spans="1:4" ht="22.5">
      <c r="A47" s="8" t="s">
        <v>83</v>
      </c>
      <c r="B47" s="9" t="s">
        <v>84</v>
      </c>
      <c r="C47" s="10" t="s">
        <v>80</v>
      </c>
      <c r="D47" s="22">
        <v>1.5586</v>
      </c>
    </row>
    <row r="48" spans="1:4" ht="33.75">
      <c r="A48" s="8" t="s">
        <v>85</v>
      </c>
      <c r="B48" s="9" t="s">
        <v>86</v>
      </c>
      <c r="C48" s="10" t="s">
        <v>87</v>
      </c>
      <c r="D48" s="26">
        <v>0</v>
      </c>
    </row>
    <row r="49" spans="1:4" ht="33.75">
      <c r="A49" s="8" t="s">
        <v>88</v>
      </c>
      <c r="B49" s="9" t="s">
        <v>89</v>
      </c>
      <c r="C49" s="10" t="s">
        <v>87</v>
      </c>
      <c r="D49" s="26">
        <v>5.2380000000000004</v>
      </c>
    </row>
    <row r="50" spans="1:4" ht="33.75">
      <c r="A50" s="8" t="s">
        <v>90</v>
      </c>
      <c r="B50" s="9" t="s">
        <v>91</v>
      </c>
      <c r="C50" s="10" t="s">
        <v>87</v>
      </c>
      <c r="D50" s="30">
        <f>SUM(D51:D52)</f>
        <v>1.67092</v>
      </c>
    </row>
    <row r="51" spans="1:4">
      <c r="A51" s="8" t="s">
        <v>92</v>
      </c>
      <c r="B51" s="21" t="s">
        <v>93</v>
      </c>
      <c r="C51" s="10" t="s">
        <v>87</v>
      </c>
      <c r="D51" s="26">
        <v>0.86599999999999999</v>
      </c>
    </row>
    <row r="52" spans="1:4" ht="22.5">
      <c r="A52" s="8" t="s">
        <v>94</v>
      </c>
      <c r="B52" s="21" t="s">
        <v>95</v>
      </c>
      <c r="C52" s="10" t="s">
        <v>87</v>
      </c>
      <c r="D52" s="26">
        <v>0.80491999999999997</v>
      </c>
    </row>
    <row r="53" spans="1:4" ht="33.75">
      <c r="A53" s="8" t="s">
        <v>96</v>
      </c>
      <c r="B53" s="9" t="s">
        <v>97</v>
      </c>
      <c r="C53" s="10" t="s">
        <v>98</v>
      </c>
      <c r="D53" s="22">
        <v>0.28499999999999998</v>
      </c>
    </row>
    <row r="54" spans="1:4" ht="22.5">
      <c r="A54" s="8" t="s">
        <v>99</v>
      </c>
      <c r="B54" s="9" t="s">
        <v>100</v>
      </c>
      <c r="C54" s="10" t="s">
        <v>87</v>
      </c>
      <c r="D54" s="26">
        <v>0</v>
      </c>
    </row>
    <row r="55" spans="1:4" ht="22.5">
      <c r="A55" s="8" t="s">
        <v>101</v>
      </c>
      <c r="B55" s="9" t="s">
        <v>102</v>
      </c>
      <c r="C55" s="10" t="s">
        <v>103</v>
      </c>
      <c r="D55" s="22">
        <v>10</v>
      </c>
    </row>
    <row r="56" spans="1:4" ht="22.5">
      <c r="A56" s="8" t="s">
        <v>104</v>
      </c>
      <c r="B56" s="9" t="s">
        <v>105</v>
      </c>
      <c r="C56" s="10" t="s">
        <v>103</v>
      </c>
      <c r="D56" s="22">
        <v>0</v>
      </c>
    </row>
    <row r="57" spans="1:4" ht="56.25">
      <c r="A57" s="8" t="s">
        <v>106</v>
      </c>
      <c r="B57" s="9" t="s">
        <v>107</v>
      </c>
      <c r="C57" s="10" t="s">
        <v>108</v>
      </c>
      <c r="D57" s="31">
        <v>0</v>
      </c>
    </row>
    <row r="58" spans="1:4">
      <c r="A58" s="8" t="s">
        <v>109</v>
      </c>
      <c r="B58" s="12"/>
      <c r="C58" s="12"/>
      <c r="D58" s="12"/>
    </row>
    <row r="59" spans="1:4">
      <c r="A59" s="17"/>
      <c r="B59" s="18" t="s">
        <v>82</v>
      </c>
      <c r="C59" s="19"/>
      <c r="D59" s="20"/>
    </row>
    <row r="60" spans="1:4" ht="56.25">
      <c r="A60" s="8" t="s">
        <v>110</v>
      </c>
      <c r="B60" s="9" t="s">
        <v>111</v>
      </c>
      <c r="C60" s="10" t="s">
        <v>112</v>
      </c>
      <c r="D60" s="22">
        <v>0</v>
      </c>
    </row>
    <row r="61" spans="1:4" ht="56.25">
      <c r="A61" s="8" t="s">
        <v>113</v>
      </c>
      <c r="B61" s="9" t="s">
        <v>114</v>
      </c>
      <c r="C61" s="10" t="s">
        <v>115</v>
      </c>
      <c r="D61" s="22">
        <v>0</v>
      </c>
    </row>
    <row r="62" spans="1:4">
      <c r="A62" s="8" t="s">
        <v>116</v>
      </c>
      <c r="B62" s="9" t="s">
        <v>117</v>
      </c>
      <c r="C62" s="10" t="s">
        <v>59</v>
      </c>
      <c r="D62" s="32" t="s">
        <v>118</v>
      </c>
    </row>
    <row r="63" spans="1:4">
      <c r="A63" s="33"/>
      <c r="B63" s="33"/>
      <c r="C63" s="33"/>
      <c r="D63" s="33"/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40:D41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D62 B8">
      <formula1>900</formula1>
    </dataValidation>
    <dataValidation type="decimal" allowBlank="1" showErrorMessage="1" errorTitle="Ошибка" error="Допускается ввод только действительных чисел!" sqref="D3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3">
      <formula1>900</formula1>
    </dataValidation>
    <dataValidation type="decimal" allowBlank="1" showErrorMessage="1" errorTitle="Ошибка" error="Допускается ввод только неотрицательных чисел!" sqref="D60:D61 D47:D49 D51:D57 D44 D11 D15:D32 D38:D39 D42 D8">
      <formula1>0</formula1>
      <formula2>9.99999999999999E+23</formula2>
    </dataValidation>
  </dataValidations>
  <hyperlinks>
    <hyperlink ref="D43" location="'Показатели (факт)'!$G$47" tooltip="Кликните по гиперссылке, чтобы перейти на сайт организации или отредактировать её" display="http://ulvost.aero/ru/parnters/disclosure-of-information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G13" sqref="G13"/>
    </sheetView>
  </sheetViews>
  <sheetFormatPr defaultRowHeight="15"/>
  <cols>
    <col min="2" max="2" width="37.7109375" customWidth="1"/>
    <col min="3" max="3" width="15.140625" customWidth="1"/>
    <col min="4" max="4" width="31.140625" customWidth="1"/>
  </cols>
  <sheetData>
    <row r="1" spans="1:4">
      <c r="A1" s="34" t="s">
        <v>119</v>
      </c>
      <c r="B1" s="34"/>
      <c r="C1" s="34"/>
      <c r="D1" s="34"/>
    </row>
    <row r="2" spans="1:4">
      <c r="A2" s="35" t="str">
        <f>IF(org=0,"Не определено",org)</f>
        <v>ЗАО "Авиастар-СП" Д.У.</v>
      </c>
      <c r="B2" s="35"/>
      <c r="C2" s="35"/>
      <c r="D2" s="35"/>
    </row>
    <row r="3" spans="1:4">
      <c r="A3" s="1"/>
      <c r="B3" s="2"/>
      <c r="C3" s="3"/>
      <c r="D3" s="33"/>
    </row>
    <row r="4" spans="1:4" ht="15.75" thickBot="1">
      <c r="A4" s="36" t="s">
        <v>1</v>
      </c>
      <c r="B4" s="5" t="s">
        <v>2</v>
      </c>
      <c r="C4" s="6" t="s">
        <v>4</v>
      </c>
      <c r="D4" s="37" t="s">
        <v>120</v>
      </c>
    </row>
    <row r="5" spans="1:4" ht="15.75" thickTop="1">
      <c r="A5" s="7" t="s">
        <v>5</v>
      </c>
      <c r="B5" s="7" t="s">
        <v>6</v>
      </c>
      <c r="C5" s="7" t="s">
        <v>7</v>
      </c>
      <c r="D5" s="7" t="s">
        <v>8</v>
      </c>
    </row>
    <row r="6" spans="1:4" ht="22.5">
      <c r="A6" s="8">
        <v>1</v>
      </c>
      <c r="B6" s="9" t="s">
        <v>121</v>
      </c>
      <c r="C6" s="38">
        <v>0</v>
      </c>
      <c r="D6" s="39"/>
    </row>
    <row r="7" spans="1:4" ht="22.5">
      <c r="A7" s="8" t="s">
        <v>6</v>
      </c>
      <c r="B7" s="9" t="s">
        <v>122</v>
      </c>
      <c r="C7" s="38">
        <v>0</v>
      </c>
      <c r="D7" s="39"/>
    </row>
    <row r="8" spans="1:4" ht="33.75">
      <c r="A8" s="8" t="s">
        <v>7</v>
      </c>
      <c r="B8" s="9" t="s">
        <v>123</v>
      </c>
      <c r="C8" s="38">
        <v>1</v>
      </c>
      <c r="D8" s="40" t="s">
        <v>77</v>
      </c>
    </row>
    <row r="9" spans="1:4" ht="33.75">
      <c r="A9" s="8" t="s">
        <v>8</v>
      </c>
      <c r="B9" s="9" t="s">
        <v>124</v>
      </c>
      <c r="C9" s="38">
        <v>0</v>
      </c>
      <c r="D9" s="39"/>
    </row>
    <row r="10" spans="1:4" ht="33.75">
      <c r="A10" s="8" t="s">
        <v>69</v>
      </c>
      <c r="B10" s="9" t="s">
        <v>125</v>
      </c>
      <c r="C10" s="38">
        <v>0</v>
      </c>
      <c r="D10" s="39"/>
    </row>
    <row r="11" spans="1:4">
      <c r="A11" s="8" t="s">
        <v>73</v>
      </c>
      <c r="B11" s="9" t="s">
        <v>117</v>
      </c>
      <c r="C11" s="41" t="s">
        <v>118</v>
      </c>
      <c r="D11" s="39"/>
    </row>
    <row r="12" spans="1:4">
      <c r="A12" s="33"/>
      <c r="B12" s="33"/>
      <c r="C12" s="33"/>
      <c r="D12" s="42"/>
    </row>
    <row r="13" spans="1:4">
      <c r="A13" s="43" t="s">
        <v>126</v>
      </c>
      <c r="B13" s="44" t="s">
        <v>127</v>
      </c>
      <c r="C13" s="44"/>
      <c r="D13" s="44"/>
    </row>
    <row r="14" spans="1:4">
      <c r="A14" s="45" t="s">
        <v>128</v>
      </c>
      <c r="B14" s="46" t="s">
        <v>129</v>
      </c>
      <c r="C14" s="46"/>
      <c r="D14" s="46"/>
    </row>
    <row r="15" spans="1:4">
      <c r="A15" s="33"/>
      <c r="B15" s="33"/>
      <c r="C15" s="33"/>
      <c r="D15" s="33"/>
    </row>
    <row r="16" spans="1:4">
      <c r="A16" s="33"/>
      <c r="B16" s="33"/>
      <c r="C16" s="33"/>
      <c r="D16" s="33"/>
    </row>
  </sheetData>
  <mergeCells count="3">
    <mergeCell ref="A1:D1"/>
    <mergeCell ref="A2:D2"/>
    <mergeCell ref="B13:D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11">
      <formula1>900</formula1>
    </dataValidation>
    <dataValidation type="decimal" allowBlank="1" showErrorMessage="1" errorTitle="Ошибка" error="Допускается ввод только неотрицательных чисел!" sqref="C6:C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D8">
      <formula1>900</formula1>
    </dataValidation>
  </dataValidations>
  <hyperlinks>
    <hyperlink ref="D8" location="'Потр. характеристики'!$G$12" tooltip="Кликните по гиперссылке, чтобы перейти по ссылке на обосновывающие документы или отредактировать её" display="http://ulvost.aero/ru/parnters/disclosure-of-information.html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flagSum_List02_2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peo_ecom1</dc:creator>
  <cp:lastModifiedBy>peo_ecom1</cp:lastModifiedBy>
  <dcterms:created xsi:type="dcterms:W3CDTF">2014-06-19T12:17:24Z</dcterms:created>
  <dcterms:modified xsi:type="dcterms:W3CDTF">2014-06-19T12:22:53Z</dcterms:modified>
</cp:coreProperties>
</file>